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ver\Documents\На сайт\питание\"/>
    </mc:Choice>
  </mc:AlternateContent>
  <xr:revisionPtr revIDLastSave="0" documentId="8_{D7BD6B8F-1D12-476C-9A29-E75DD6E5E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81" i="1" l="1"/>
  <c r="L138" i="1"/>
  <c r="L62" i="1"/>
  <c r="F198" i="1"/>
  <c r="I198" i="1"/>
  <c r="G198" i="1"/>
  <c r="H198" i="1"/>
  <c r="J198" i="1"/>
  <c r="L119" i="1"/>
  <c r="L198" i="1" l="1"/>
</calcChain>
</file>

<file path=xl/sharedStrings.xml><?xml version="1.0" encoding="utf-8"?>
<sst xmlns="http://schemas.openxmlformats.org/spreadsheetml/2006/main" count="275" uniqueCount="96">
  <si>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</si>
  <si>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</si>
  <si>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</si>
  <si>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</si>
  <si>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</si>
  <si>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</si>
  <si>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</si>
  <si>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</si>
  <si>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</si>
  <si>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</si>
  <si>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</si>
  <si>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</si>
  <si>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</si>
  <si>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</si>
  <si>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</si>
  <si>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</si>
  <si>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</si>
  <si>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</si>
  <si>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</si>
  <si>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</si>
  <si>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</si>
  <si>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</si>
  <si>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</si>
  <si>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</si>
  <si>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</si>
  <si>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</si>
  <si>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</si>
  <si>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</si>
  <si>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</si>
  <si>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</si>
  <si>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</si>
  <si>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</si>
  <si>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</si>
  <si>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</si>
  <si>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</si>
  <si>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</si>
  <si>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</si>
  <si>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"СОШ №1 г.Пугачева имени Т.Г.Мазура"</t>
  </si>
  <si>
    <t>Хлеб пшеничный</t>
  </si>
  <si>
    <t>ПР</t>
  </si>
  <si>
    <t>290</t>
  </si>
  <si>
    <t>Макароны отварные с овощами</t>
  </si>
  <si>
    <t>сладкое</t>
  </si>
  <si>
    <t>15</t>
  </si>
  <si>
    <t>гор. Напиток</t>
  </si>
  <si>
    <t>Сладкое</t>
  </si>
  <si>
    <t>В.П.Войтинцев</t>
  </si>
  <si>
    <t>Кондитерское изд. в ассортименте</t>
  </si>
  <si>
    <t>Плов  с мясом</t>
  </si>
  <si>
    <t>1/14</t>
  </si>
  <si>
    <t>Чай  с  сахаром</t>
  </si>
  <si>
    <t>Хлеб   пшеничный</t>
  </si>
  <si>
    <t>Запеканка из творога с изюмом (курага)</t>
  </si>
  <si>
    <t>8/69</t>
  </si>
  <si>
    <t>Чай  с  лимоном</t>
  </si>
  <si>
    <t>377</t>
  </si>
  <si>
    <t>Сок в  коробочках(фрукты по сезону)</t>
  </si>
  <si>
    <t>1/8а</t>
  </si>
  <si>
    <t>Батон   пшеничный</t>
  </si>
  <si>
    <t>Винегрет с растит.маслом</t>
  </si>
  <si>
    <t>10/87</t>
  </si>
  <si>
    <t>Котлета  куриная  с соусом</t>
  </si>
  <si>
    <t>16/131</t>
  </si>
  <si>
    <t>205</t>
  </si>
  <si>
    <t>Хлеб  пшеничный</t>
  </si>
  <si>
    <t>Компот  из свежезаморож. ягод</t>
  </si>
  <si>
    <t>189</t>
  </si>
  <si>
    <t>Сыр  порционный</t>
  </si>
  <si>
    <t>15,66</t>
  </si>
  <si>
    <t>14,00</t>
  </si>
  <si>
    <t>2,40</t>
  </si>
  <si>
    <t>Каша молочная из пшена и риса</t>
  </si>
  <si>
    <t>17/135</t>
  </si>
  <si>
    <t>15,01</t>
  </si>
  <si>
    <t>3,41</t>
  </si>
  <si>
    <t>Свежие овощи порц</t>
  </si>
  <si>
    <t>71</t>
  </si>
  <si>
    <t>15,00</t>
  </si>
  <si>
    <t>Жаркое по-домашнему с мясом</t>
  </si>
  <si>
    <t>6/59</t>
  </si>
  <si>
    <t>55,43</t>
  </si>
  <si>
    <t>9,26</t>
  </si>
  <si>
    <t xml:space="preserve">Бефстроганов  из отварной говядины </t>
  </si>
  <si>
    <t>8/73</t>
  </si>
  <si>
    <t>Каша гречневая рассыпчатая</t>
  </si>
  <si>
    <t>13/112</t>
  </si>
  <si>
    <t xml:space="preserve">Каша  молочная из пшена и риса </t>
  </si>
  <si>
    <t>Рыба тушеная с овощами в соусе</t>
  </si>
  <si>
    <t>8/76</t>
  </si>
  <si>
    <t>Рис  отварной</t>
  </si>
  <si>
    <t>12/105</t>
  </si>
  <si>
    <t>Салат  из овощей</t>
  </si>
  <si>
    <t>42</t>
  </si>
  <si>
    <t>Птица(голень) тушеная в соусе</t>
  </si>
  <si>
    <t>Макароны отварн с овощами</t>
  </si>
  <si>
    <t>Каша  молочная из пшена и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</si>
</sst>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37</v>
      </c>
      <c r="D1" s="56"/>
      <c r="E1" s="56"/>
      <c r="F1" s="12" t="s">
        <v>16</v>
      </c>
      <c r="G1" s="2" t="s">
        <v>17</v>
      </c>
      <c r="H1" s="57" t="s">
        <v>36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51" t="s">
        <v>47</v>
      </c>
      <c r="F6" s="59">
        <v>50</v>
      </c>
      <c r="G6" s="59">
        <v>2.7</v>
      </c>
      <c r="H6" s="59">
        <v>3.45</v>
      </c>
      <c r="I6" s="61">
        <v>13.9</v>
      </c>
      <c r="J6" s="59">
        <v>71</v>
      </c>
      <c r="K6" s="58" t="s">
        <v>39</v>
      </c>
      <c r="L6" s="60">
        <v>11</v>
      </c>
    </row>
    <row r="7" spans="1:12" ht="15" x14ac:dyDescent="0.25">
      <c r="A7" s="23"/>
      <c r="B7" s="15"/>
      <c r="C7" s="11"/>
      <c r="D7" s="7" t="s">
        <v>25</v>
      </c>
      <c r="E7" s="63" t="s">
        <v>48</v>
      </c>
      <c r="F7" s="64">
        <v>200</v>
      </c>
      <c r="G7" s="64">
        <v>11.8</v>
      </c>
      <c r="H7" s="64">
        <v>12.6</v>
      </c>
      <c r="I7" s="66">
        <v>36.799999999999997</v>
      </c>
      <c r="J7" s="64">
        <v>348</v>
      </c>
      <c r="K7" s="62">
        <v>204</v>
      </c>
      <c r="L7" s="65">
        <v>65.959999999999994</v>
      </c>
    </row>
    <row r="8" spans="1:12" ht="15" x14ac:dyDescent="0.25">
      <c r="A8" s="23"/>
      <c r="B8" s="15"/>
      <c r="C8" s="11"/>
      <c r="D8" s="7"/>
      <c r="E8" s="63" t="s">
        <v>50</v>
      </c>
      <c r="F8" s="64">
        <v>200</v>
      </c>
      <c r="G8" s="64">
        <v>0</v>
      </c>
      <c r="H8" s="64">
        <v>1.06</v>
      </c>
      <c r="I8" s="66">
        <v>13</v>
      </c>
      <c r="J8" s="64">
        <v>61.54</v>
      </c>
      <c r="K8" s="62" t="s">
        <v>49</v>
      </c>
      <c r="L8" s="67">
        <v>2.0099999999999998</v>
      </c>
    </row>
    <row r="9" spans="1:12" ht="15" x14ac:dyDescent="0.25">
      <c r="A9" s="23"/>
      <c r="B9" s="15"/>
      <c r="C9" s="11"/>
      <c r="D9" s="67" t="s">
        <v>28</v>
      </c>
      <c r="E9" s="63" t="s">
        <v>51</v>
      </c>
      <c r="F9" s="64">
        <v>50</v>
      </c>
      <c r="G9" s="64">
        <v>3.85</v>
      </c>
      <c r="H9" s="64">
        <v>1.34</v>
      </c>
      <c r="I9" s="66">
        <v>18.600000000000001</v>
      </c>
      <c r="J9" s="64">
        <v>77.5</v>
      </c>
      <c r="K9" s="62" t="s">
        <v>39</v>
      </c>
      <c r="L9" s="65">
        <v>3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30</v>
      </c>
      <c r="E13" s="9"/>
      <c r="F13" s="19">
        <f>SUM(F6:F12)</f>
        <v>500</v>
      </c>
      <c r="G13" s="19">
        <f t="shared" ref="G13:J13" si="0">SUM(G6:G12)</f>
        <v>18.350000000000001</v>
      </c>
      <c r="H13" s="19">
        <f t="shared" si="0"/>
        <v>18.45</v>
      </c>
      <c r="I13" s="19">
        <f t="shared" si="0"/>
        <v>82.3</v>
      </c>
      <c r="J13" s="19">
        <f t="shared" si="0"/>
        <v>558.04</v>
      </c>
      <c r="K13" s="25"/>
      <c r="L13" s="19">
        <f t="shared" ref="L13" si="1">SUM(L6:L12)</f>
        <v>81.97</v>
      </c>
    </row>
    <row r="14" spans="1:12" ht="15" x14ac:dyDescent="0.25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18.350000000000001</v>
      </c>
      <c r="H24" s="32">
        <f t="shared" si="4"/>
        <v>18.45</v>
      </c>
      <c r="I24" s="32">
        <f t="shared" si="4"/>
        <v>82.3</v>
      </c>
      <c r="J24" s="32">
        <f t="shared" si="4"/>
        <v>558.04</v>
      </c>
      <c r="K24" s="32"/>
      <c r="L24" s="32">
        <f t="shared" ref="L24" si="5">L13+L23</f>
        <v>81.97</v>
      </c>
    </row>
    <row r="25" spans="1:12" ht="15" x14ac:dyDescent="0.25">
      <c r="A25" s="14">
        <v>1</v>
      </c>
      <c r="B25" s="15">
        <v>2</v>
      </c>
      <c r="C25" s="22" t="s">
        <v>20</v>
      </c>
      <c r="D25" s="5"/>
      <c r="E25" s="51" t="s">
        <v>52</v>
      </c>
      <c r="F25" s="59">
        <v>100</v>
      </c>
      <c r="G25" s="59">
        <v>12.88</v>
      </c>
      <c r="H25" s="59">
        <v>15.4</v>
      </c>
      <c r="I25" s="61">
        <v>7.8</v>
      </c>
      <c r="J25" s="59">
        <v>180.61</v>
      </c>
      <c r="K25" s="58" t="s">
        <v>53</v>
      </c>
      <c r="L25" s="60">
        <v>46.66</v>
      </c>
    </row>
    <row r="26" spans="1:12" ht="15" x14ac:dyDescent="0.25">
      <c r="A26" s="14"/>
      <c r="B26" s="15"/>
      <c r="C26" s="11"/>
      <c r="D26" s="7"/>
      <c r="E26" s="63" t="s">
        <v>54</v>
      </c>
      <c r="F26" s="64">
        <v>200</v>
      </c>
      <c r="G26" s="64">
        <v>0.13</v>
      </c>
      <c r="H26" s="64">
        <v>0.02</v>
      </c>
      <c r="I26" s="66">
        <v>15.2</v>
      </c>
      <c r="J26" s="64">
        <v>62</v>
      </c>
      <c r="K26" s="62" t="s">
        <v>55</v>
      </c>
      <c r="L26" s="67">
        <v>3.41</v>
      </c>
    </row>
    <row r="27" spans="1:12" ht="15" x14ac:dyDescent="0.25">
      <c r="A27" s="14"/>
      <c r="B27" s="15"/>
      <c r="C27" s="11"/>
      <c r="D27" s="7"/>
      <c r="E27" s="63" t="s">
        <v>56</v>
      </c>
      <c r="F27" s="64">
        <v>200</v>
      </c>
      <c r="G27" s="64">
        <v>1.4</v>
      </c>
      <c r="H27" s="64">
        <v>0</v>
      </c>
      <c r="I27" s="66">
        <v>32.200000000000003</v>
      </c>
      <c r="J27" s="64">
        <v>144</v>
      </c>
      <c r="K27" s="62" t="s">
        <v>57</v>
      </c>
      <c r="L27" s="65">
        <v>20</v>
      </c>
    </row>
    <row r="28" spans="1:12" ht="15" x14ac:dyDescent="0.25">
      <c r="A28" s="14"/>
      <c r="B28" s="15"/>
      <c r="C28" s="11"/>
      <c r="D28" s="67" t="s">
        <v>28</v>
      </c>
      <c r="E28" s="63" t="s">
        <v>58</v>
      </c>
      <c r="F28" s="64">
        <v>30</v>
      </c>
      <c r="G28" s="64">
        <v>3.85</v>
      </c>
      <c r="H28" s="64">
        <v>1.34</v>
      </c>
      <c r="I28" s="66">
        <v>26.6</v>
      </c>
      <c r="J28" s="64">
        <v>133.82</v>
      </c>
      <c r="K28" s="62" t="s">
        <v>39</v>
      </c>
      <c r="L28" s="67">
        <v>2.4</v>
      </c>
    </row>
    <row r="29" spans="1:12" ht="15" x14ac:dyDescent="0.25">
      <c r="A29" s="14"/>
      <c r="B29" s="15"/>
      <c r="C29" s="11"/>
      <c r="D29" s="7" t="s">
        <v>42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530</v>
      </c>
      <c r="G32" s="19">
        <f t="shared" ref="G32" si="6">SUM(G25:G31)</f>
        <v>18.260000000000002</v>
      </c>
      <c r="H32" s="19">
        <f t="shared" ref="H32" si="7">SUM(H25:H31)</f>
        <v>16.760000000000002</v>
      </c>
      <c r="I32" s="19">
        <f t="shared" ref="I32" si="8">SUM(I25:I31)</f>
        <v>81.800000000000011</v>
      </c>
      <c r="J32" s="19">
        <f t="shared" ref="J32:L32" si="9">SUM(J25:J31)</f>
        <v>520.43000000000006</v>
      </c>
      <c r="K32" s="25"/>
      <c r="L32" s="19">
        <f t="shared" si="9"/>
        <v>72.47</v>
      </c>
    </row>
    <row r="33" spans="1:12" ht="15" x14ac:dyDescent="0.2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 t="shared" ref="G43" si="14">G32+G42</f>
        <v>18.260000000000002</v>
      </c>
      <c r="H43" s="32">
        <f t="shared" ref="H43" si="15">H32+H42</f>
        <v>16.760000000000002</v>
      </c>
      <c r="I43" s="32">
        <f t="shared" ref="I43" si="16">I32+I42</f>
        <v>81.800000000000011</v>
      </c>
      <c r="J43" s="32">
        <f t="shared" ref="J43:L43" si="17">J32+J42</f>
        <v>520.43000000000006</v>
      </c>
      <c r="K43" s="32"/>
      <c r="L43" s="32">
        <f t="shared" si="17"/>
        <v>72.47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23</v>
      </c>
      <c r="E44" s="39" t="s">
        <v>59</v>
      </c>
      <c r="F44" s="40">
        <v>60</v>
      </c>
      <c r="G44" s="40">
        <v>1.61</v>
      </c>
      <c r="H44" s="40">
        <v>5.19</v>
      </c>
      <c r="I44" s="40">
        <v>8.4</v>
      </c>
      <c r="J44" s="40">
        <v>91.75</v>
      </c>
      <c r="K44" s="41" t="s">
        <v>60</v>
      </c>
      <c r="L44" s="40">
        <v>14.94</v>
      </c>
    </row>
    <row r="45" spans="1:12" ht="15" x14ac:dyDescent="0.25">
      <c r="A45" s="23"/>
      <c r="B45" s="15"/>
      <c r="C45" s="11"/>
      <c r="D45" s="6"/>
      <c r="E45" s="42" t="s">
        <v>61</v>
      </c>
      <c r="F45" s="43">
        <v>80</v>
      </c>
      <c r="G45" s="43">
        <v>8.1999999999999993</v>
      </c>
      <c r="H45" s="43">
        <v>6.61</v>
      </c>
      <c r="I45" s="43">
        <v>5.4</v>
      </c>
      <c r="J45" s="43">
        <v>133.79</v>
      </c>
      <c r="K45" s="44" t="s">
        <v>62</v>
      </c>
      <c r="L45" s="43">
        <v>43.52</v>
      </c>
    </row>
    <row r="46" spans="1:12" ht="15" x14ac:dyDescent="0.25">
      <c r="A46" s="23"/>
      <c r="B46" s="15"/>
      <c r="C46" s="11"/>
      <c r="D46" s="7" t="s">
        <v>26</v>
      </c>
      <c r="E46" s="42" t="s">
        <v>41</v>
      </c>
      <c r="F46" s="43">
        <v>150</v>
      </c>
      <c r="G46" s="43">
        <v>4.3099999999999996</v>
      </c>
      <c r="H46" s="43">
        <v>4.9000000000000004</v>
      </c>
      <c r="I46" s="43">
        <v>23.77</v>
      </c>
      <c r="J46" s="43">
        <v>137</v>
      </c>
      <c r="K46" s="44" t="s">
        <v>63</v>
      </c>
      <c r="L46" s="43">
        <v>8.34</v>
      </c>
    </row>
    <row r="47" spans="1:12" ht="15" x14ac:dyDescent="0.25">
      <c r="A47" s="23"/>
      <c r="B47" s="15"/>
      <c r="C47" s="11"/>
      <c r="D47" s="7" t="s">
        <v>28</v>
      </c>
      <c r="E47" s="42" t="s">
        <v>64</v>
      </c>
      <c r="F47" s="43">
        <v>40</v>
      </c>
      <c r="G47" s="43">
        <v>3.85</v>
      </c>
      <c r="H47" s="43">
        <v>1.34</v>
      </c>
      <c r="I47" s="43">
        <v>26.6</v>
      </c>
      <c r="J47" s="43">
        <v>77.5</v>
      </c>
      <c r="K47" s="44" t="s">
        <v>39</v>
      </c>
      <c r="L47" s="43">
        <v>2.4</v>
      </c>
    </row>
    <row r="48" spans="1:12" ht="15" x14ac:dyDescent="0.25">
      <c r="A48" s="23"/>
      <c r="B48" s="15"/>
      <c r="C48" s="11"/>
      <c r="D48" s="7"/>
      <c r="E48" s="42" t="s">
        <v>65</v>
      </c>
      <c r="F48" s="43">
        <v>200</v>
      </c>
      <c r="G48" s="43">
        <v>0.2</v>
      </c>
      <c r="H48" s="43">
        <v>0.08</v>
      </c>
      <c r="I48" s="43">
        <v>17.420000000000002</v>
      </c>
      <c r="J48" s="43">
        <v>71.2</v>
      </c>
      <c r="K48" s="44" t="s">
        <v>66</v>
      </c>
      <c r="L48" s="43">
        <v>9.26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530</v>
      </c>
      <c r="G51" s="19">
        <f t="shared" ref="G51" si="18">SUM(G44:G50)</f>
        <v>18.169999999999998</v>
      </c>
      <c r="H51" s="19">
        <f t="shared" ref="H51" si="19">SUM(H44:H50)</f>
        <v>18.12</v>
      </c>
      <c r="I51" s="19">
        <f t="shared" ref="I51" si="20">SUM(I44:I50)</f>
        <v>81.59</v>
      </c>
      <c r="J51" s="19">
        <f t="shared" ref="J51:L51" si="21">SUM(J44:J50)</f>
        <v>511.23999999999995</v>
      </c>
      <c r="K51" s="25"/>
      <c r="L51" s="19">
        <f t="shared" si="21"/>
        <v>78.460000000000008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530</v>
      </c>
      <c r="G62" s="32">
        <f t="shared" ref="G62" si="26">G51+G61</f>
        <v>18.169999999999998</v>
      </c>
      <c r="H62" s="32">
        <f t="shared" ref="H62" si="27">H51+H61</f>
        <v>18.12</v>
      </c>
      <c r="I62" s="32">
        <f t="shared" ref="I62" si="28">I51+I61</f>
        <v>81.59</v>
      </c>
      <c r="J62" s="32">
        <f t="shared" ref="J62:L62" si="29">J51+J61</f>
        <v>511.23999999999995</v>
      </c>
      <c r="K62" s="32"/>
      <c r="L62" s="32">
        <f t="shared" si="29"/>
        <v>78.460000000000008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/>
      <c r="E63" s="39" t="s">
        <v>67</v>
      </c>
      <c r="F63" s="40">
        <v>20</v>
      </c>
      <c r="G63" s="40">
        <v>4.6399999999999997</v>
      </c>
      <c r="H63" s="40">
        <v>5.6</v>
      </c>
      <c r="I63" s="40">
        <v>0</v>
      </c>
      <c r="J63" s="40">
        <v>71.66</v>
      </c>
      <c r="K63" s="41" t="s">
        <v>43</v>
      </c>
      <c r="L63" s="40" t="s">
        <v>68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50</v>
      </c>
      <c r="G64" s="43">
        <v>2.7</v>
      </c>
      <c r="H64" s="43">
        <v>3.45</v>
      </c>
      <c r="I64" s="43">
        <v>13.9</v>
      </c>
      <c r="J64" s="43">
        <v>71</v>
      </c>
      <c r="K64" s="44" t="s">
        <v>39</v>
      </c>
      <c r="L64" s="43" t="s">
        <v>69</v>
      </c>
    </row>
    <row r="65" spans="1:12" ht="15" x14ac:dyDescent="0.25">
      <c r="A65" s="23"/>
      <c r="B65" s="15"/>
      <c r="C65" s="11"/>
      <c r="D65" s="7" t="s">
        <v>28</v>
      </c>
      <c r="E65" s="42" t="s">
        <v>58</v>
      </c>
      <c r="F65" s="43">
        <v>30</v>
      </c>
      <c r="G65" s="43">
        <v>3.85</v>
      </c>
      <c r="H65" s="43">
        <v>1.34</v>
      </c>
      <c r="I65" s="43">
        <v>26.6</v>
      </c>
      <c r="J65" s="43">
        <v>133.82</v>
      </c>
      <c r="K65" s="44" t="s">
        <v>39</v>
      </c>
      <c r="L65" s="43" t="s">
        <v>70</v>
      </c>
    </row>
    <row r="66" spans="1:12" ht="15" x14ac:dyDescent="0.25">
      <c r="A66" s="23"/>
      <c r="B66" s="15"/>
      <c r="C66" s="11"/>
      <c r="D66" s="7"/>
      <c r="E66" s="42" t="s">
        <v>71</v>
      </c>
      <c r="F66" s="43">
        <v>200</v>
      </c>
      <c r="G66" s="43">
        <v>6.32</v>
      </c>
      <c r="H66" s="43">
        <v>8.1</v>
      </c>
      <c r="I66" s="43">
        <v>26.34</v>
      </c>
      <c r="J66" s="43">
        <v>221.54</v>
      </c>
      <c r="K66" s="44" t="s">
        <v>72</v>
      </c>
      <c r="L66" s="43" t="s">
        <v>73</v>
      </c>
    </row>
    <row r="67" spans="1:12" ht="15" x14ac:dyDescent="0.25">
      <c r="A67" s="23"/>
      <c r="B67" s="15"/>
      <c r="C67" s="11"/>
      <c r="D67" s="7"/>
      <c r="E67" s="42" t="s">
        <v>54</v>
      </c>
      <c r="F67" s="43">
        <v>200</v>
      </c>
      <c r="G67" s="43">
        <v>0.13</v>
      </c>
      <c r="H67" s="43">
        <v>0.02</v>
      </c>
      <c r="I67" s="43">
        <v>15.2</v>
      </c>
      <c r="J67" s="43">
        <v>62</v>
      </c>
      <c r="K67" s="44" t="s">
        <v>55</v>
      </c>
      <c r="L67" s="43" t="s">
        <v>74</v>
      </c>
    </row>
    <row r="68" spans="1:12" ht="15" x14ac:dyDescent="0.25">
      <c r="A68" s="23"/>
      <c r="B68" s="15"/>
      <c r="C68" s="11"/>
      <c r="D68" s="6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 t="shared" ref="G70" si="30">SUM(G63:G69)</f>
        <v>17.639999999999997</v>
      </c>
      <c r="H70" s="19">
        <f t="shared" ref="H70" si="31">SUM(H63:H69)</f>
        <v>18.510000000000002</v>
      </c>
      <c r="I70" s="19">
        <f t="shared" ref="I70" si="32">SUM(I63:I69)</f>
        <v>82.04</v>
      </c>
      <c r="J70" s="19">
        <f t="shared" ref="J70:L70" si="33">SUM(J63:J69)</f>
        <v>560.02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17.639999999999997</v>
      </c>
      <c r="H81" s="32">
        <f t="shared" ref="H81" si="39">H70+H80</f>
        <v>18.510000000000002</v>
      </c>
      <c r="I81" s="32">
        <f t="shared" ref="I81" si="40">I70+I80</f>
        <v>82.04</v>
      </c>
      <c r="J81" s="32">
        <f t="shared" ref="J81:L81" si="41">J70+J80</f>
        <v>560.02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23</v>
      </c>
      <c r="E82" s="39" t="s">
        <v>75</v>
      </c>
      <c r="F82" s="40">
        <v>60</v>
      </c>
      <c r="G82" s="40">
        <v>0.55000000000000004</v>
      </c>
      <c r="H82" s="40">
        <v>0.1</v>
      </c>
      <c r="I82" s="40">
        <v>1.9</v>
      </c>
      <c r="J82" s="40">
        <v>15</v>
      </c>
      <c r="K82" s="41" t="s">
        <v>76</v>
      </c>
      <c r="L82" s="40" t="s">
        <v>77</v>
      </c>
    </row>
    <row r="83" spans="1:12" ht="15" x14ac:dyDescent="0.25">
      <c r="A83" s="23"/>
      <c r="B83" s="15"/>
      <c r="C83" s="11"/>
      <c r="D83" s="6" t="s">
        <v>25</v>
      </c>
      <c r="E83" s="42" t="s">
        <v>78</v>
      </c>
      <c r="F83" s="43">
        <v>200</v>
      </c>
      <c r="G83" s="43">
        <v>12.62</v>
      </c>
      <c r="H83" s="43">
        <v>15.86</v>
      </c>
      <c r="I83" s="43">
        <v>33.21</v>
      </c>
      <c r="J83" s="43">
        <v>340.22</v>
      </c>
      <c r="K83" s="44" t="s">
        <v>79</v>
      </c>
      <c r="L83" s="43" t="s">
        <v>80</v>
      </c>
    </row>
    <row r="84" spans="1:12" ht="15" x14ac:dyDescent="0.25">
      <c r="A84" s="23"/>
      <c r="B84" s="15"/>
      <c r="C84" s="11"/>
      <c r="D84" s="7" t="s">
        <v>28</v>
      </c>
      <c r="E84" s="42" t="s">
        <v>64</v>
      </c>
      <c r="F84" s="43">
        <v>40</v>
      </c>
      <c r="G84" s="43">
        <v>3.85</v>
      </c>
      <c r="H84" s="43">
        <v>1.34</v>
      </c>
      <c r="I84" s="43">
        <v>26.6</v>
      </c>
      <c r="J84" s="43">
        <v>77.5</v>
      </c>
      <c r="K84" s="44" t="s">
        <v>39</v>
      </c>
      <c r="L84" s="43" t="s">
        <v>70</v>
      </c>
    </row>
    <row r="85" spans="1:12" ht="15" x14ac:dyDescent="0.25">
      <c r="A85" s="23"/>
      <c r="B85" s="15"/>
      <c r="C85" s="11"/>
      <c r="D85" s="7"/>
      <c r="E85" s="42" t="s">
        <v>65</v>
      </c>
      <c r="F85" s="43">
        <v>200</v>
      </c>
      <c r="G85" s="43">
        <v>0.2</v>
      </c>
      <c r="H85" s="43">
        <v>0.08</v>
      </c>
      <c r="I85" s="43">
        <v>17.420000000000002</v>
      </c>
      <c r="J85" s="43">
        <v>71.2</v>
      </c>
      <c r="K85" s="44" t="s">
        <v>66</v>
      </c>
      <c r="L85" s="43" t="s">
        <v>81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500</v>
      </c>
      <c r="G89" s="19">
        <f t="shared" ref="G89" si="42">SUM(G82:G88)</f>
        <v>17.22</v>
      </c>
      <c r="H89" s="19">
        <f t="shared" ref="H89" si="43">SUM(H82:H88)</f>
        <v>17.38</v>
      </c>
      <c r="I89" s="19">
        <f t="shared" ref="I89" si="44">SUM(I82:I88)</f>
        <v>79.13</v>
      </c>
      <c r="J89" s="19">
        <f t="shared" ref="J89:L89" si="45">SUM(J82:J88)</f>
        <v>503.92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17.22</v>
      </c>
      <c r="H100" s="32">
        <f t="shared" ref="H100" si="51">H89+H99</f>
        <v>17.38</v>
      </c>
      <c r="I100" s="32">
        <f t="shared" ref="I100" si="52">I89+I99</f>
        <v>79.13</v>
      </c>
      <c r="J100" s="32">
        <f t="shared" ref="J100:L100" si="53">J89+J99</f>
        <v>503.92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23</v>
      </c>
      <c r="E101" s="39" t="s">
        <v>75</v>
      </c>
      <c r="F101" s="40">
        <v>60</v>
      </c>
      <c r="G101" s="40">
        <v>0.55000000000000004</v>
      </c>
      <c r="H101" s="40">
        <v>0.1</v>
      </c>
      <c r="I101" s="40">
        <v>1.9</v>
      </c>
      <c r="J101" s="40">
        <v>11</v>
      </c>
      <c r="K101" s="41" t="s">
        <v>76</v>
      </c>
      <c r="L101" s="40">
        <v>15</v>
      </c>
    </row>
    <row r="102" spans="1:12" ht="15" x14ac:dyDescent="0.25">
      <c r="A102" s="23"/>
      <c r="B102" s="15"/>
      <c r="C102" s="11"/>
      <c r="D102" s="6"/>
      <c r="E102" s="42" t="s">
        <v>82</v>
      </c>
      <c r="F102" s="43">
        <v>80</v>
      </c>
      <c r="G102" s="43">
        <v>6.8</v>
      </c>
      <c r="H102" s="43">
        <v>10.6</v>
      </c>
      <c r="I102" s="43">
        <v>4.25</v>
      </c>
      <c r="J102" s="43">
        <v>105.94</v>
      </c>
      <c r="K102" s="44" t="s">
        <v>83</v>
      </c>
      <c r="L102" s="43">
        <v>58.94</v>
      </c>
    </row>
    <row r="103" spans="1:12" ht="15" x14ac:dyDescent="0.25">
      <c r="A103" s="23"/>
      <c r="B103" s="15"/>
      <c r="C103" s="11"/>
      <c r="D103" s="7" t="s">
        <v>26</v>
      </c>
      <c r="E103" s="42" t="s">
        <v>84</v>
      </c>
      <c r="F103" s="43">
        <v>150</v>
      </c>
      <c r="G103" s="43">
        <v>6.3</v>
      </c>
      <c r="H103" s="43">
        <v>4.7</v>
      </c>
      <c r="I103" s="43">
        <v>37.14</v>
      </c>
      <c r="J103" s="43">
        <v>257.68</v>
      </c>
      <c r="K103" s="44" t="s">
        <v>85</v>
      </c>
      <c r="L103" s="43">
        <v>8.51</v>
      </c>
    </row>
    <row r="104" spans="1:12" ht="15" x14ac:dyDescent="0.25">
      <c r="A104" s="23"/>
      <c r="B104" s="15"/>
      <c r="C104" s="11"/>
      <c r="D104" s="7"/>
      <c r="E104" s="42" t="s">
        <v>50</v>
      </c>
      <c r="F104" s="43">
        <v>200</v>
      </c>
      <c r="G104" s="43">
        <v>0</v>
      </c>
      <c r="H104" s="43">
        <v>1.06</v>
      </c>
      <c r="I104" s="43">
        <v>13</v>
      </c>
      <c r="J104" s="43">
        <v>61.54</v>
      </c>
      <c r="K104" s="44" t="s">
        <v>49</v>
      </c>
      <c r="L104" s="43">
        <v>2.0099999999999998</v>
      </c>
    </row>
    <row r="105" spans="1:12" ht="15" x14ac:dyDescent="0.25">
      <c r="A105" s="23"/>
      <c r="B105" s="15"/>
      <c r="C105" s="11"/>
      <c r="D105" s="7" t="s">
        <v>28</v>
      </c>
      <c r="E105" s="42" t="s">
        <v>51</v>
      </c>
      <c r="F105" s="43">
        <v>40</v>
      </c>
      <c r="G105" s="43">
        <v>3.85</v>
      </c>
      <c r="H105" s="43">
        <v>1.34</v>
      </c>
      <c r="I105" s="43">
        <v>26.6</v>
      </c>
      <c r="J105" s="43">
        <v>133.82</v>
      </c>
      <c r="K105" s="44" t="s">
        <v>39</v>
      </c>
      <c r="L105" s="43">
        <v>2.4</v>
      </c>
    </row>
    <row r="106" spans="1:12" ht="15" x14ac:dyDescent="0.25">
      <c r="A106" s="23"/>
      <c r="B106" s="15"/>
      <c r="C106" s="11"/>
      <c r="D106" s="6" t="s">
        <v>45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530</v>
      </c>
      <c r="G108" s="19">
        <f t="shared" ref="G108:J108" si="54">SUM(G101:G107)</f>
        <v>17.5</v>
      </c>
      <c r="H108" s="19">
        <f t="shared" si="54"/>
        <v>17.799999999999997</v>
      </c>
      <c r="I108" s="19">
        <f t="shared" si="54"/>
        <v>82.89</v>
      </c>
      <c r="J108" s="19">
        <f t="shared" si="54"/>
        <v>569.98</v>
      </c>
      <c r="K108" s="25"/>
      <c r="L108" s="19">
        <f t="shared" ref="L108" si="55">SUM(L101:L107)</f>
        <v>86.860000000000014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17.5</v>
      </c>
      <c r="H119" s="32">
        <f t="shared" ref="H119" si="59">H108+H118</f>
        <v>17.799999999999997</v>
      </c>
      <c r="I119" s="32">
        <f t="shared" ref="I119" si="60">I108+I118</f>
        <v>82.89</v>
      </c>
      <c r="J119" s="32">
        <f t="shared" ref="J119:L119" si="61">J108+J118</f>
        <v>569.98</v>
      </c>
      <c r="K119" s="32"/>
      <c r="L119" s="32">
        <f t="shared" si="61"/>
        <v>86.860000000000014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/>
      <c r="E120" s="39" t="s">
        <v>67</v>
      </c>
      <c r="F120" s="40">
        <v>20</v>
      </c>
      <c r="G120" s="40">
        <v>4.6399999999999997</v>
      </c>
      <c r="H120" s="40">
        <v>5.6</v>
      </c>
      <c r="I120" s="40">
        <v>0</v>
      </c>
      <c r="J120" s="40">
        <v>71.66</v>
      </c>
      <c r="K120" s="41" t="s">
        <v>43</v>
      </c>
      <c r="L120" s="40">
        <v>15.66</v>
      </c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50</v>
      </c>
      <c r="G121" s="43">
        <v>2.7</v>
      </c>
      <c r="H121" s="43">
        <v>3.45</v>
      </c>
      <c r="I121" s="43">
        <v>13.9</v>
      </c>
      <c r="J121" s="43">
        <v>71</v>
      </c>
      <c r="K121" s="44" t="s">
        <v>39</v>
      </c>
      <c r="L121" s="43">
        <v>11</v>
      </c>
    </row>
    <row r="122" spans="1:12" ht="15" x14ac:dyDescent="0.25">
      <c r="A122" s="14"/>
      <c r="B122" s="15"/>
      <c r="C122" s="11"/>
      <c r="D122" s="7" t="s">
        <v>28</v>
      </c>
      <c r="E122" s="42" t="s">
        <v>58</v>
      </c>
      <c r="F122" s="43">
        <v>30</v>
      </c>
      <c r="G122" s="43">
        <v>3.85</v>
      </c>
      <c r="H122" s="43">
        <v>1.34</v>
      </c>
      <c r="I122" s="43">
        <v>26.6</v>
      </c>
      <c r="J122" s="43">
        <v>133.82</v>
      </c>
      <c r="K122" s="44" t="s">
        <v>39</v>
      </c>
      <c r="L122" s="43">
        <v>2.4</v>
      </c>
    </row>
    <row r="123" spans="1:12" ht="15" x14ac:dyDescent="0.25">
      <c r="A123" s="14"/>
      <c r="B123" s="15"/>
      <c r="C123" s="11"/>
      <c r="D123" s="7"/>
      <c r="E123" s="42" t="s">
        <v>86</v>
      </c>
      <c r="F123" s="43">
        <v>200</v>
      </c>
      <c r="G123" s="43">
        <v>6.32</v>
      </c>
      <c r="H123" s="43">
        <v>8.1</v>
      </c>
      <c r="I123" s="43">
        <v>26.34</v>
      </c>
      <c r="J123" s="43">
        <v>221.54</v>
      </c>
      <c r="K123" s="44" t="s">
        <v>72</v>
      </c>
      <c r="L123" s="43">
        <v>15.01</v>
      </c>
    </row>
    <row r="124" spans="1:12" ht="15" x14ac:dyDescent="0.25">
      <c r="A124" s="14"/>
      <c r="B124" s="15"/>
      <c r="C124" s="11"/>
      <c r="D124" s="7"/>
      <c r="E124" s="42" t="s">
        <v>54</v>
      </c>
      <c r="F124" s="43">
        <v>200</v>
      </c>
      <c r="G124" s="43">
        <v>0.13</v>
      </c>
      <c r="H124" s="43">
        <v>0.02</v>
      </c>
      <c r="I124" s="43">
        <v>15.2</v>
      </c>
      <c r="J124" s="43">
        <v>62</v>
      </c>
      <c r="K124" s="44" t="s">
        <v>55</v>
      </c>
      <c r="L124" s="43">
        <v>3.41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 t="shared" ref="G127:J127" si="62">SUM(G120:G126)</f>
        <v>17.639999999999997</v>
      </c>
      <c r="H127" s="19">
        <f t="shared" si="62"/>
        <v>18.510000000000002</v>
      </c>
      <c r="I127" s="19">
        <f t="shared" si="62"/>
        <v>82.04</v>
      </c>
      <c r="J127" s="19">
        <f t="shared" si="62"/>
        <v>560.02</v>
      </c>
      <c r="K127" s="25"/>
      <c r="L127" s="19">
        <f t="shared" ref="L127" si="63">SUM(L120:L126)</f>
        <v>47.480000000000004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17.639999999999997</v>
      </c>
      <c r="H138" s="32">
        <f t="shared" ref="H138" si="67">H127+H137</f>
        <v>18.510000000000002</v>
      </c>
      <c r="I138" s="32">
        <f t="shared" ref="I138" si="68">I127+I137</f>
        <v>82.04</v>
      </c>
      <c r="J138" s="32">
        <f t="shared" ref="J138:L138" si="69">J127+J137</f>
        <v>560.02</v>
      </c>
      <c r="K138" s="32"/>
      <c r="L138" s="32">
        <f t="shared" si="69"/>
        <v>47.480000000000004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/>
      <c r="E139" s="39" t="s">
        <v>87</v>
      </c>
      <c r="F139" s="40">
        <v>80</v>
      </c>
      <c r="G139" s="40">
        <v>9.4700000000000006</v>
      </c>
      <c r="H139" s="40">
        <v>4.97</v>
      </c>
      <c r="I139" s="40">
        <v>6.9</v>
      </c>
      <c r="J139" s="40">
        <v>110.21</v>
      </c>
      <c r="K139" s="41" t="s">
        <v>88</v>
      </c>
      <c r="L139" s="40">
        <v>30.19</v>
      </c>
    </row>
    <row r="140" spans="1:12" ht="15" x14ac:dyDescent="0.25">
      <c r="A140" s="23"/>
      <c r="B140" s="15"/>
      <c r="C140" s="11"/>
      <c r="D140" s="6" t="s">
        <v>26</v>
      </c>
      <c r="E140" s="42" t="s">
        <v>89</v>
      </c>
      <c r="F140" s="43">
        <v>150</v>
      </c>
      <c r="G140" s="43">
        <v>4.59</v>
      </c>
      <c r="H140" s="43">
        <v>6.19</v>
      </c>
      <c r="I140" s="43">
        <v>20.9</v>
      </c>
      <c r="J140" s="43">
        <v>129.46</v>
      </c>
      <c r="K140" s="44" t="s">
        <v>90</v>
      </c>
      <c r="L140" s="43">
        <v>10.65</v>
      </c>
    </row>
    <row r="141" spans="1:12" ht="15" x14ac:dyDescent="0.25">
      <c r="A141" s="23"/>
      <c r="B141" s="15"/>
      <c r="C141" s="11"/>
      <c r="D141" s="7"/>
      <c r="E141" s="42" t="s">
        <v>65</v>
      </c>
      <c r="F141" s="43">
        <v>200</v>
      </c>
      <c r="G141" s="43">
        <v>0.2</v>
      </c>
      <c r="H141" s="43">
        <v>4.08</v>
      </c>
      <c r="I141" s="43">
        <v>17.420000000000002</v>
      </c>
      <c r="J141" s="43">
        <v>71.2</v>
      </c>
      <c r="K141" s="44" t="s">
        <v>66</v>
      </c>
      <c r="L141" s="43">
        <v>9.26</v>
      </c>
    </row>
    <row r="142" spans="1:12" ht="15.75" customHeight="1" x14ac:dyDescent="0.25">
      <c r="A142" s="23"/>
      <c r="B142" s="15"/>
      <c r="C142" s="11"/>
      <c r="D142" s="7" t="s">
        <v>28</v>
      </c>
      <c r="E142" s="42" t="s">
        <v>38</v>
      </c>
      <c r="F142" s="43">
        <v>30</v>
      </c>
      <c r="G142" s="43">
        <v>3.85</v>
      </c>
      <c r="H142" s="43">
        <v>1.34</v>
      </c>
      <c r="I142" s="43">
        <v>16.600000000000001</v>
      </c>
      <c r="J142" s="43">
        <v>77.5</v>
      </c>
      <c r="K142" s="44" t="s">
        <v>39</v>
      </c>
      <c r="L142" s="43">
        <v>1.8</v>
      </c>
    </row>
    <row r="143" spans="1:12" ht="15" x14ac:dyDescent="0.25">
      <c r="A143" s="23"/>
      <c r="B143" s="15"/>
      <c r="C143" s="11"/>
      <c r="D143" s="7"/>
      <c r="E143" s="42" t="s">
        <v>56</v>
      </c>
      <c r="F143" s="43">
        <v>200</v>
      </c>
      <c r="G143" s="43">
        <v>1.4</v>
      </c>
      <c r="H143" s="43">
        <v>0</v>
      </c>
      <c r="I143" s="43">
        <v>20.2</v>
      </c>
      <c r="J143" s="43">
        <v>144</v>
      </c>
      <c r="K143" s="44" t="s">
        <v>57</v>
      </c>
      <c r="L143" s="43">
        <v>20</v>
      </c>
    </row>
    <row r="144" spans="1:12" ht="15" x14ac:dyDescent="0.25">
      <c r="A144" s="23"/>
      <c r="B144" s="15"/>
      <c r="C144" s="11"/>
      <c r="D144" s="6" t="s">
        <v>44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30</v>
      </c>
      <c r="E147" s="9"/>
      <c r="F147" s="19">
        <f>SUM(F139:F146)</f>
        <v>660</v>
      </c>
      <c r="G147" s="19">
        <f t="shared" ref="G147:J147" si="70">SUM(G139:G146)</f>
        <v>19.509999999999998</v>
      </c>
      <c r="H147" s="19">
        <f t="shared" si="70"/>
        <v>16.580000000000002</v>
      </c>
      <c r="I147" s="19">
        <f t="shared" si="70"/>
        <v>82.02</v>
      </c>
      <c r="J147" s="19">
        <f t="shared" si="70"/>
        <v>532.37</v>
      </c>
      <c r="K147" s="25"/>
      <c r="L147" s="19">
        <f t="shared" ref="L147" si="71">SUM(L139:L146)</f>
        <v>71.900000000000006</v>
      </c>
    </row>
    <row r="148" spans="1:12" ht="15" x14ac:dyDescent="0.25">
      <c r="A148" s="26">
        <f>A139</f>
        <v>2</v>
      </c>
      <c r="B148" s="13">
        <f>B139</f>
        <v>3</v>
      </c>
      <c r="C148" s="10" t="s">
        <v>22</v>
      </c>
      <c r="D148" s="7" t="s">
        <v>23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24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30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A139</f>
        <v>2</v>
      </c>
      <c r="B158" s="30">
        <f>B139</f>
        <v>3</v>
      </c>
      <c r="C158" s="52" t="s">
        <v>4</v>
      </c>
      <c r="D158" s="53"/>
      <c r="E158" s="31"/>
      <c r="F158" s="32">
        <f>F147+F157</f>
        <v>660</v>
      </c>
      <c r="G158" s="32">
        <f t="shared" ref="G158" si="74">G147+G157</f>
        <v>19.509999999999998</v>
      </c>
      <c r="H158" s="32">
        <f t="shared" ref="H158" si="75">H147+H157</f>
        <v>16.580000000000002</v>
      </c>
      <c r="I158" s="32">
        <f t="shared" ref="I158" si="76">I147+I157</f>
        <v>82.02</v>
      </c>
      <c r="J158" s="32">
        <f t="shared" ref="J158:L158" si="77">J147+J157</f>
        <v>532.37</v>
      </c>
      <c r="K158" s="32"/>
      <c r="L158" s="32">
        <f t="shared" si="77"/>
        <v>71.900000000000006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23</v>
      </c>
      <c r="E159" s="39" t="s">
        <v>91</v>
      </c>
      <c r="F159" s="40">
        <v>60</v>
      </c>
      <c r="G159" s="40">
        <v>1.75</v>
      </c>
      <c r="H159" s="40">
        <v>5.2</v>
      </c>
      <c r="I159" s="40">
        <v>9.25</v>
      </c>
      <c r="J159" s="40">
        <v>99.5</v>
      </c>
      <c r="K159" s="41" t="s">
        <v>92</v>
      </c>
      <c r="L159" s="40">
        <v>9.07</v>
      </c>
    </row>
    <row r="160" spans="1:12" ht="15" x14ac:dyDescent="0.25">
      <c r="A160" s="23"/>
      <c r="B160" s="15"/>
      <c r="C160" s="11"/>
      <c r="D160" s="6"/>
      <c r="E160" s="42" t="s">
        <v>93</v>
      </c>
      <c r="F160" s="43">
        <v>100</v>
      </c>
      <c r="G160" s="43">
        <v>8.09</v>
      </c>
      <c r="H160" s="43">
        <v>7.26</v>
      </c>
      <c r="I160" s="43">
        <v>3.51</v>
      </c>
      <c r="J160" s="43">
        <v>130</v>
      </c>
      <c r="K160" s="44" t="s">
        <v>40</v>
      </c>
      <c r="L160" s="43">
        <v>54.53</v>
      </c>
    </row>
    <row r="161" spans="1:12" ht="15" x14ac:dyDescent="0.25">
      <c r="A161" s="23"/>
      <c r="B161" s="15"/>
      <c r="C161" s="11"/>
      <c r="D161" s="7" t="s">
        <v>26</v>
      </c>
      <c r="E161" s="42" t="s">
        <v>94</v>
      </c>
      <c r="F161" s="43">
        <v>1500</v>
      </c>
      <c r="G161" s="43">
        <v>4.3099999999999996</v>
      </c>
      <c r="H161" s="43">
        <v>4.9000000000000004</v>
      </c>
      <c r="I161" s="43">
        <v>23.77</v>
      </c>
      <c r="J161" s="43">
        <v>137</v>
      </c>
      <c r="K161" s="44" t="s">
        <v>63</v>
      </c>
      <c r="L161" s="43">
        <v>8.34</v>
      </c>
    </row>
    <row r="162" spans="1:12" ht="15" x14ac:dyDescent="0.25">
      <c r="A162" s="23"/>
      <c r="B162" s="15"/>
      <c r="C162" s="11"/>
      <c r="D162" s="7"/>
      <c r="E162" s="42" t="s">
        <v>54</v>
      </c>
      <c r="F162" s="43">
        <v>200</v>
      </c>
      <c r="G162" s="43">
        <v>0.13</v>
      </c>
      <c r="H162" s="43">
        <v>0.02</v>
      </c>
      <c r="I162" s="43">
        <v>15.2</v>
      </c>
      <c r="J162" s="43">
        <v>62</v>
      </c>
      <c r="K162" s="44" t="s">
        <v>55</v>
      </c>
      <c r="L162" s="43">
        <v>3.41</v>
      </c>
    </row>
    <row r="163" spans="1:12" ht="15" x14ac:dyDescent="0.25">
      <c r="A163" s="23"/>
      <c r="B163" s="15"/>
      <c r="C163" s="11"/>
      <c r="D163" s="7" t="s">
        <v>28</v>
      </c>
      <c r="E163" s="42" t="s">
        <v>51</v>
      </c>
      <c r="F163" s="43">
        <v>30</v>
      </c>
      <c r="G163" s="43">
        <v>3.85</v>
      </c>
      <c r="H163" s="43">
        <v>1.34</v>
      </c>
      <c r="I163" s="43">
        <v>26.6</v>
      </c>
      <c r="J163" s="43">
        <v>133.82</v>
      </c>
      <c r="K163" s="44" t="s">
        <v>39</v>
      </c>
      <c r="L163" s="43">
        <v>1.8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30</v>
      </c>
      <c r="E166" s="9"/>
      <c r="F166" s="19">
        <f>SUM(F159:F165)</f>
        <v>1890</v>
      </c>
      <c r="G166" s="19">
        <f t="shared" ref="G166:J166" si="78">SUM(G159:G165)</f>
        <v>18.13</v>
      </c>
      <c r="H166" s="19">
        <f t="shared" si="78"/>
        <v>18.72</v>
      </c>
      <c r="I166" s="19">
        <f t="shared" si="78"/>
        <v>78.330000000000013</v>
      </c>
      <c r="J166" s="19">
        <f t="shared" si="78"/>
        <v>562.31999999999994</v>
      </c>
      <c r="K166" s="25"/>
      <c r="L166" s="19">
        <f t="shared" ref="L166" si="79">SUM(L159:L165)</f>
        <v>77.149999999999991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22</v>
      </c>
      <c r="D167" s="7" t="s">
        <v>23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24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25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30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2" t="s">
        <v>4</v>
      </c>
      <c r="D177" s="53"/>
      <c r="E177" s="31"/>
      <c r="F177" s="32">
        <f>F166+F176</f>
        <v>1890</v>
      </c>
      <c r="G177" s="32">
        <f t="shared" ref="G177" si="82">G166+G176</f>
        <v>18.13</v>
      </c>
      <c r="H177" s="32">
        <f t="shared" ref="H177" si="83">H166+H176</f>
        <v>18.72</v>
      </c>
      <c r="I177" s="32">
        <f t="shared" ref="I177" si="84">I166+I176</f>
        <v>78.330000000000013</v>
      </c>
      <c r="J177" s="32">
        <f t="shared" ref="J177:L177" si="85">J166+J176</f>
        <v>562.31999999999994</v>
      </c>
      <c r="K177" s="32"/>
      <c r="L177" s="32">
        <f t="shared" si="85"/>
        <v>77.149999999999991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/>
      <c r="E178" s="39" t="s">
        <v>67</v>
      </c>
      <c r="F178" s="40">
        <v>20</v>
      </c>
      <c r="G178" s="40">
        <v>4.6399999999999997</v>
      </c>
      <c r="H178" s="40">
        <v>5.6</v>
      </c>
      <c r="I178" s="40">
        <v>0</v>
      </c>
      <c r="J178" s="40">
        <v>71.66</v>
      </c>
      <c r="K178" s="41" t="s">
        <v>43</v>
      </c>
      <c r="L178" s="40">
        <v>15.66</v>
      </c>
    </row>
    <row r="179" spans="1:12" ht="15" x14ac:dyDescent="0.25">
      <c r="A179" s="23"/>
      <c r="B179" s="15"/>
      <c r="C179" s="11"/>
      <c r="D179" s="6"/>
      <c r="E179" s="42" t="s">
        <v>47</v>
      </c>
      <c r="F179" s="43">
        <v>50</v>
      </c>
      <c r="G179" s="43">
        <v>2.7</v>
      </c>
      <c r="H179" s="43">
        <v>3.45</v>
      </c>
      <c r="I179" s="43">
        <v>13.9</v>
      </c>
      <c r="J179" s="43">
        <v>71</v>
      </c>
      <c r="K179" s="44" t="s">
        <v>39</v>
      </c>
      <c r="L179" s="43">
        <v>14</v>
      </c>
    </row>
    <row r="180" spans="1:12" ht="15" x14ac:dyDescent="0.25">
      <c r="A180" s="23"/>
      <c r="B180" s="15"/>
      <c r="C180" s="11"/>
      <c r="D180" s="7" t="s">
        <v>28</v>
      </c>
      <c r="E180" s="42" t="s">
        <v>58</v>
      </c>
      <c r="F180" s="43">
        <v>30</v>
      </c>
      <c r="G180" s="43">
        <v>3.85</v>
      </c>
      <c r="H180" s="43">
        <v>1.34</v>
      </c>
      <c r="I180" s="43">
        <v>26.6</v>
      </c>
      <c r="J180" s="43">
        <v>133.82</v>
      </c>
      <c r="K180" s="44" t="s">
        <v>39</v>
      </c>
      <c r="L180" s="43">
        <v>2.4</v>
      </c>
    </row>
    <row r="181" spans="1:12" ht="15" x14ac:dyDescent="0.25">
      <c r="A181" s="23"/>
      <c r="B181" s="15"/>
      <c r="C181" s="11"/>
      <c r="D181" s="7"/>
      <c r="E181" s="42" t="s">
        <v>95</v>
      </c>
      <c r="F181" s="43">
        <v>200</v>
      </c>
      <c r="G181" s="43">
        <v>6.32</v>
      </c>
      <c r="H181" s="43">
        <v>8.1</v>
      </c>
      <c r="I181" s="43">
        <v>26.34</v>
      </c>
      <c r="J181" s="43">
        <v>221.54</v>
      </c>
      <c r="K181" s="44" t="s">
        <v>72</v>
      </c>
      <c r="L181" s="43">
        <v>15.01</v>
      </c>
    </row>
    <row r="182" spans="1:12" ht="15" x14ac:dyDescent="0.25">
      <c r="A182" s="23"/>
      <c r="B182" s="15"/>
      <c r="C182" s="11"/>
      <c r="D182" s="7"/>
      <c r="E182" s="42" t="s">
        <v>50</v>
      </c>
      <c r="F182" s="43">
        <v>200</v>
      </c>
      <c r="G182" s="43">
        <v>0</v>
      </c>
      <c r="H182" s="43">
        <v>1.06</v>
      </c>
      <c r="I182" s="43">
        <v>13</v>
      </c>
      <c r="J182" s="43">
        <v>61.54</v>
      </c>
      <c r="K182" s="44" t="s">
        <v>49</v>
      </c>
      <c r="L182" s="43">
        <v>2.0099999999999998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30</v>
      </c>
      <c r="E186" s="9"/>
      <c r="F186" s="19">
        <f>SUM(F178:F185)</f>
        <v>500</v>
      </c>
      <c r="G186" s="19">
        <f t="shared" ref="G186:J186" si="86">SUM(G178:G185)</f>
        <v>17.509999999999998</v>
      </c>
      <c r="H186" s="19">
        <f t="shared" si="86"/>
        <v>19.55</v>
      </c>
      <c r="I186" s="19">
        <f t="shared" si="86"/>
        <v>79.84</v>
      </c>
      <c r="J186" s="19">
        <f t="shared" si="86"/>
        <v>559.55999999999995</v>
      </c>
      <c r="K186" s="25"/>
      <c r="L186" s="19">
        <f t="shared" ref="L186" si="87">SUM(L178:L185)</f>
        <v>49.08</v>
      </c>
    </row>
    <row r="187" spans="1:12" ht="15" x14ac:dyDescent="0.25">
      <c r="A187" s="26">
        <f>A178</f>
        <v>2</v>
      </c>
      <c r="B187" s="13">
        <f>B178</f>
        <v>5</v>
      </c>
      <c r="C187" s="10" t="s">
        <v>22</v>
      </c>
      <c r="D187" s="7" t="s">
        <v>23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24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25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30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x14ac:dyDescent="0.2">
      <c r="A197" s="29">
        <f>A178</f>
        <v>2</v>
      </c>
      <c r="B197" s="30">
        <f>B178</f>
        <v>5</v>
      </c>
      <c r="C197" s="52" t="s">
        <v>4</v>
      </c>
      <c r="D197" s="53"/>
      <c r="E197" s="31"/>
      <c r="F197" s="32">
        <f>F186+F196</f>
        <v>500</v>
      </c>
      <c r="G197" s="32">
        <f t="shared" ref="G197" si="90">G186+G196</f>
        <v>17.509999999999998</v>
      </c>
      <c r="H197" s="32">
        <f t="shared" ref="H197" si="91">H186+H196</f>
        <v>19.55</v>
      </c>
      <c r="I197" s="32">
        <f t="shared" ref="I197" si="92">I186+I196</f>
        <v>79.84</v>
      </c>
      <c r="J197" s="32">
        <f t="shared" ref="J197:L197" si="93">J186+J196</f>
        <v>559.55999999999995</v>
      </c>
      <c r="K197" s="32"/>
      <c r="L197" s="32">
        <f t="shared" si="93"/>
        <v>49.08</v>
      </c>
    </row>
    <row r="198" spans="1:12" x14ac:dyDescent="0.2">
      <c r="A198" s="27"/>
      <c r="B198" s="28"/>
      <c r="C198" s="54" t="s">
        <v>5</v>
      </c>
      <c r="D198" s="54"/>
      <c r="E198" s="54"/>
      <c r="F198" s="34">
        <f>(F24+F43+F62+F81+F100+F119+F138+F158+F177+F197)/(IF(F24=0,0,1)+IF(F43=0,0,1)+IF(F62=0,0,1)+IF(F81=0,0,1)+IF(F100=0,0,1)+IF(F119=0,0,1)+IF(F138=0,0,1)+IF(F158=0,0,1)+IF(F177=0,0,1)+IF(F197=0,0,1))</f>
        <v>664</v>
      </c>
      <c r="G198" s="34">
        <f t="shared" ref="G198:J198" si="94">(G24+G43+G62+G81+G100+G119+G138+G158+G177+G197)/(IF(G24=0,0,1)+IF(G43=0,0,1)+IF(G62=0,0,1)+IF(G81=0,0,1)+IF(G100=0,0,1)+IF(G119=0,0,1)+IF(G138=0,0,1)+IF(G158=0,0,1)+IF(G177=0,0,1)+IF(G197=0,0,1))</f>
        <v>17.992999999999999</v>
      </c>
      <c r="H198" s="34">
        <f t="shared" si="94"/>
        <v>18.038000000000004</v>
      </c>
      <c r="I198" s="34">
        <f t="shared" si="94"/>
        <v>81.198000000000008</v>
      </c>
      <c r="J198" s="34">
        <f t="shared" si="94"/>
        <v>543.79</v>
      </c>
      <c r="K198" s="34"/>
      <c r="L198" s="34">
        <f t="shared" ref="L198" si="95">(L24+L43+L62+L81+L100+L119+L138+L158+L177+L197)/(IF(L24=0,0,1)+IF(L43=0,0,1)+IF(L62=0,0,1)+IF(L81=0,0,1)+IF(L100=0,0,1)+IF(L119=0,0,1)+IF(L138=0,0,1)+IF(L158=0,0,1)+IF(L177=0,0,1)+IF(L197=0,0,1))</f>
        <v>70.671250000000001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19:D119"/>
    <mergeCell ref="C138:D138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2022-05-16T14:23:56Z</dcterms:created>
  <dcterms:modified xsi:type="dcterms:W3CDTF">2024-09-13T12:43:59Z</dcterms:modified>
</cp:coreProperties>
</file>